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4240" windowHeight="13140" activeTab="0"/>
  </bookViews>
  <sheets>
    <sheet name="CALENDARIO DE INGRESOS 2019" sheetId="2" r:id="rId1"/>
  </sheets>
  <definedNames>
    <definedName name="_xlnm.Print_Area" localSheetId="0">'CALENDARIO DE INGRESOS 2019'!$A$1:$N$13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<sst xmlns="http://schemas.openxmlformats.org/spreadsheetml/2006/main" count="22" uniqueCount="22">
  <si>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COMISION DE DERECHOS HUMANOS DEL ESTADO DE AGUASCALIENTES</t>
  </si>
  <si>
    <t>CALENDARIO DE INGRESOS</t>
  </si>
  <si>
    <t>EJERCICIO 2019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</si>
  <si>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</si>
  <si>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</si>
  <si>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</si>
  <si>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</si>
  <si>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</si>
  <si>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</si>
  <si>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</si>
  <si>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</si>
  <si>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</si>
  <si>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</si>
  <si>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</si>
  <si>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</si>
  <si>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</si>
  <si>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</si>
  <si>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PROPIOS (DERECHOS)</t>
  </si>
  <si>
    <t>Constancias</t>
  </si>
  <si>
    <t>Fotocopias</t>
  </si>
  <si>
    <t>PARTICIPACIONES ESTATALES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</si>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</sst>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66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4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center"/>
    </xf>
    <xf numFmtId="44" fontId="5" fillId="0" borderId="1" xfId="21" applyFont="1" applyBorder="1"/>
    <xf numFmtId="44" fontId="5" fillId="0" borderId="3" xfId="21" applyFont="1" applyBorder="1"/>
    <xf numFmtId="44" fontId="5" fillId="0" borderId="1" xfId="0" applyNumberFormat="1" applyFont="1" applyBorder="1"/>
    <xf numFmtId="44" fontId="6" fillId="0" borderId="1" xfId="0" applyNumberFormat="1" applyFont="1" applyBorder="1"/>
    <xf numFmtId="43" fontId="6" fillId="0" borderId="1" xfId="0" applyNumberFormat="1" applyFont="1" applyBorder="1"/>
    <xf numFmtId="43" fontId="8" fillId="0" borderId="1" xfId="20" applyFont="1" applyBorder="1"/>
    <xf numFmtId="44" fontId="7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911A-3C23-4C64-BF94-3BEE94529ED2}">
  <sheetPr>
    <pageSetUpPr fitToPage="1"/>
  </sheetPr>
  <dimension ref="A1:AC14"/>
  <sheetViews>
    <sheetView tabSelected="1" workbookViewId="0" topLeftCell="A1">
      <selection activeCell="F16" sqref="F16"/>
    </sheetView>
  </sheetViews>
  <sheetFormatPr defaultColWidth="11.421875" defaultRowHeight="15"/>
  <cols>
    <col min="1" max="1" width="29.57421875" style="0" customWidth="1"/>
    <col min="2" max="13" width="16.00390625" style="0" bestFit="1" customWidth="1"/>
    <col min="14" max="14" width="21.00390625" style="0" bestFit="1" customWidth="1"/>
  </cols>
  <sheetData>
    <row r="1" spans="1:14" ht="2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21.75" thickBo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5" spans="1:29" s="2" customFormat="1" ht="1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15">
      <c r="A6" s="5" t="s">
        <v>17</v>
      </c>
    </row>
    <row r="7" spans="1:14" ht="15.75">
      <c r="A7" s="3" t="s">
        <v>18</v>
      </c>
      <c r="B7" s="7">
        <v>10000</v>
      </c>
      <c r="C7" s="7">
        <v>3000</v>
      </c>
      <c r="D7" s="7">
        <v>48000</v>
      </c>
      <c r="E7" s="7">
        <v>17000</v>
      </c>
      <c r="F7" s="7">
        <v>39000</v>
      </c>
      <c r="G7" s="7">
        <v>7000</v>
      </c>
      <c r="H7" s="7">
        <v>6000</v>
      </c>
      <c r="I7" s="7">
        <v>4000</v>
      </c>
      <c r="J7" s="7">
        <v>4000</v>
      </c>
      <c r="K7" s="7">
        <v>8000</v>
      </c>
      <c r="L7" s="7">
        <v>3000</v>
      </c>
      <c r="M7" s="7">
        <v>1000</v>
      </c>
      <c r="N7" s="10">
        <f>SUM(B7:M7)</f>
        <v>150000</v>
      </c>
    </row>
    <row r="8" spans="1:14" ht="15.75">
      <c r="A8" s="3" t="s">
        <v>19</v>
      </c>
      <c r="B8" s="8">
        <v>30</v>
      </c>
      <c r="C8" s="8">
        <v>30</v>
      </c>
      <c r="D8" s="8">
        <v>50</v>
      </c>
      <c r="E8" s="8">
        <v>90</v>
      </c>
      <c r="F8" s="8">
        <v>100</v>
      </c>
      <c r="G8" s="8">
        <v>100</v>
      </c>
      <c r="H8" s="8">
        <v>100</v>
      </c>
      <c r="I8" s="8">
        <v>100</v>
      </c>
      <c r="J8" s="8">
        <v>100</v>
      </c>
      <c r="K8" s="8">
        <v>100</v>
      </c>
      <c r="L8" s="8">
        <v>100</v>
      </c>
      <c r="M8" s="8">
        <v>100</v>
      </c>
      <c r="N8" s="10">
        <f>SUM(B8:M8)</f>
        <v>1000</v>
      </c>
    </row>
    <row r="9" spans="2:14" ht="15.75">
      <c r="B9" s="9">
        <f>SUM(B7:B8)</f>
        <v>10030</v>
      </c>
      <c r="C9" s="9">
        <f aca="true" t="shared" si="0" ref="C9:N9">SUM(C7:C8)</f>
        <v>3030</v>
      </c>
      <c r="D9" s="9">
        <f t="shared" si="0"/>
        <v>48050</v>
      </c>
      <c r="E9" s="9">
        <f t="shared" si="0"/>
        <v>17090</v>
      </c>
      <c r="F9" s="9">
        <f t="shared" si="0"/>
        <v>39100</v>
      </c>
      <c r="G9" s="9">
        <f t="shared" si="0"/>
        <v>7100</v>
      </c>
      <c r="H9" s="9">
        <f t="shared" si="0"/>
        <v>6100</v>
      </c>
      <c r="I9" s="9">
        <f t="shared" si="0"/>
        <v>4100</v>
      </c>
      <c r="J9" s="9">
        <f t="shared" si="0"/>
        <v>4100</v>
      </c>
      <c r="K9" s="9">
        <f t="shared" si="0"/>
        <v>8100</v>
      </c>
      <c r="L9" s="9">
        <f t="shared" si="0"/>
        <v>3100</v>
      </c>
      <c r="M9" s="9">
        <f t="shared" si="0"/>
        <v>1100</v>
      </c>
      <c r="N9" s="10">
        <f t="shared" si="0"/>
        <v>151000</v>
      </c>
    </row>
    <row r="11" spans="1:14" ht="15.75">
      <c r="A11" s="3" t="s">
        <v>20</v>
      </c>
      <c r="B11" s="12">
        <f>950500*2</f>
        <v>1901000</v>
      </c>
      <c r="C11" s="12">
        <f>650000*2</f>
        <v>1300000</v>
      </c>
      <c r="D11" s="12">
        <f>684000*2</f>
        <v>1368000</v>
      </c>
      <c r="E11" s="12">
        <f>708000*2</f>
        <v>1416000</v>
      </c>
      <c r="F11" s="12">
        <f>693000*2</f>
        <v>1386000</v>
      </c>
      <c r="G11" s="12">
        <f>662000*2</f>
        <v>1324000</v>
      </c>
      <c r="H11" s="12">
        <f>687500*2</f>
        <v>1375000</v>
      </c>
      <c r="I11" s="12">
        <f>673000*2</f>
        <v>1346000</v>
      </c>
      <c r="J11" s="12">
        <f>668000*2</f>
        <v>1336000</v>
      </c>
      <c r="K11" s="12">
        <f>680000*2</f>
        <v>1360000</v>
      </c>
      <c r="L11" s="12">
        <f>1160000*2</f>
        <v>2320000</v>
      </c>
      <c r="M11" s="12">
        <f>1244500+622250+622250</f>
        <v>2489000</v>
      </c>
      <c r="N11" s="11">
        <f>SUM(B11:M11)</f>
        <v>18921000</v>
      </c>
    </row>
    <row r="12" ht="15.75" thickBot="1"/>
    <row r="13" spans="1:14" ht="21.75" thickBot="1">
      <c r="A13" s="6" t="s">
        <v>21</v>
      </c>
      <c r="B13" s="10">
        <f>+B11+B9</f>
        <v>1911030</v>
      </c>
      <c r="C13" s="10">
        <f aca="true" t="shared" si="1" ref="C13:M13">+C11+C9</f>
        <v>1303030</v>
      </c>
      <c r="D13" s="10">
        <f t="shared" si="1"/>
        <v>1416050</v>
      </c>
      <c r="E13" s="10">
        <f t="shared" si="1"/>
        <v>1433090</v>
      </c>
      <c r="F13" s="10">
        <f t="shared" si="1"/>
        <v>1425100</v>
      </c>
      <c r="G13" s="10">
        <f t="shared" si="1"/>
        <v>1331100</v>
      </c>
      <c r="H13" s="10">
        <f t="shared" si="1"/>
        <v>1381100</v>
      </c>
      <c r="I13" s="10">
        <f t="shared" si="1"/>
        <v>1350100</v>
      </c>
      <c r="J13" s="10">
        <f t="shared" si="1"/>
        <v>1340100</v>
      </c>
      <c r="K13" s="10">
        <f t="shared" si="1"/>
        <v>1368100</v>
      </c>
      <c r="L13" s="10">
        <f t="shared" si="1"/>
        <v>2323100</v>
      </c>
      <c r="M13" s="10">
        <f t="shared" si="1"/>
        <v>2490100</v>
      </c>
      <c r="N13" s="13">
        <f>+N11+N9</f>
        <v>19072000</v>
      </c>
    </row>
    <row r="14" ht="15">
      <c r="N14" s="4"/>
    </row>
  </sheetData>
  <mergeCells count="3">
    <mergeCell ref="A1:N1"/>
    <mergeCell ref="A2:N2"/>
    <mergeCell ref="A3:N3"/>
  </mergeCells>
  <printOptions horizontalCentered="1" verticalCentered="1"/>
  <pageMargins left="0.7086614173228347" right="0.7086614173228347" top="1.9291338582677167" bottom="0.7480314960629921" header="0.31496062992125984" footer="0.31496062992125984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2019-06-06T19:35:37Z</cp:lastPrinted>
  <dcterms:created xsi:type="dcterms:W3CDTF">2018-01-23T21:48:44Z</dcterms:created>
  <dcterms:modified xsi:type="dcterms:W3CDTF">2019-07-15T18:14:41Z</dcterms:modified>
  <cp:category/>
  <cp:version/>
  <cp:contentType/>
  <cp:contentStatus/>
</cp:coreProperties>
</file>